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firstSheet="2" activeTab="2"/>
  </bookViews>
  <sheets>
    <sheet name="доходы 2007г." sheetId="1" r:id="rId1"/>
    <sheet name="доходы 2007г. (2)" sheetId="2" r:id="rId2"/>
    <sheet name="бюджет 2018-2020  (2)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родион</author>
  </authors>
  <commentList>
    <comment ref="C34" authorId="0">
      <text>
        <r>
          <rPr>
            <b/>
            <sz val="9"/>
            <rFont val="Tahoma"/>
            <family val="2"/>
          </rPr>
          <t>805-район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786-район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810-район
</t>
        </r>
      </text>
    </comment>
  </commentList>
</comments>
</file>

<file path=xl/sharedStrings.xml><?xml version="1.0" encoding="utf-8"?>
<sst xmlns="http://schemas.openxmlformats.org/spreadsheetml/2006/main" count="271" uniqueCount="141">
  <si>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</si>
  <si>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</si>
  <si>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</si>
  <si>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</si>
  <si>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</si>
  <si>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</si>
  <si>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</si>
  <si>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</si>
  <si>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</si>
  <si>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</si>
  <si>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</si>
  <si>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</si>
  <si>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</si>
  <si>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</si>
  <si>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</si>
  <si>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</si>
  <si>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</si>
  <si>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</si>
  <si>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</si>
  <si>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</si>
  <si>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</si>
  <si>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</si>
  <si>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</si>
  <si>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</si>
  <si>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</si>
  <si>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</si>
  <si>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</si>
  <si>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</si>
  <si>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</si>
  <si>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</si>
  <si>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</si>
  <si>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</si>
  <si>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</si>
  <si>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</si>
  <si>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</si>
  <si>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</si>
  <si>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</si>
  <si>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</si>
  <si>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</si>
  <si>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</si>
  <si>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</si>
  <si>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</si>
  <si>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</si>
  <si>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</si>
  <si>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</si>
  <si>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</si>
  <si>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</si>
  <si>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</si>
  <si>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</si>
  <si>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</si>
  <si>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</si>
  <si>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</si>
  <si>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</si>
  <si>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</si>
  <si>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</si>
  <si>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</si>
  <si>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</si>
  <si>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</si>
  <si>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</si>
  <si>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</si>
  <si>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</si>
  <si>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</si>
  <si>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</si>
  <si>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</si>
  <si>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</si>
  <si>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</si>
  <si>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</si>
  <si>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</si>
  <si>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</si>
  <si>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</si>
  <si>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</si>
  <si>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</si>
  <si>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</si>
  <si>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</si>
  <si>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</si>
  <si>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</si>
  <si>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</si>
  <si>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</si>
  <si>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</si>
  <si>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</si>
  <si>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</si>
  <si>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</si>
  <si>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</si>
  <si>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</si>
  <si>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</si>
  <si>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</si>
  <si>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</si>
  <si>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</si>
  <si>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</si>
  <si>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</si>
  <si>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</si>
  <si>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</si>
  <si>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</si>
  <si>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</si>
  <si>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</si>
  <si>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</si>
  <si>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</si>
  <si>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</si>
  <si>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</si>
  <si>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</si>
  <si>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</si>
  <si>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</si>
  <si>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</si>
  <si>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</si>
  <si>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</si>
  <si>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</si>
  <si>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</si>
  <si>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 xml:space="preserve">                                                                                                      Приложение № 1 к решению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</si>
  <si>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</si>
  <si>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</si>
  <si>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</si>
  <si>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</si>
  <si>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</si>
  <si>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</si>
  <si>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</si>
  <si>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</si>
  <si>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</si>
  <si>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</si>
  <si>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</si>
  <si>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</si>
  <si>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</si>
  <si>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182 1 06 06033 10 1000 110</t>
  </si>
  <si>
    <t>182 1 06 06043 10 1000 110</t>
  </si>
  <si>
    <t xml:space="preserve">                                                                                                       на 2018 год и плановый период 2019 и 2020 год"</t>
  </si>
  <si>
    <t xml:space="preserve">                                                                                                      Думы "О  бюджете МО "Тараса"</t>
  </si>
  <si>
    <t xml:space="preserve"> </t>
  </si>
  <si>
    <t xml:space="preserve">                                                                                                      № 123 от 28.12.2017</t>
  </si>
  <si>
    <t>066 1 11 05025 10 0000 120</t>
  </si>
  <si>
    <t>066 1 14 06025 10 0000 430</t>
  </si>
  <si>
    <t>182 1 16 90050 10 0000 140</t>
  </si>
  <si>
    <t>Прочие поступления от денежных взысканий и иных сумм в возмещение ущерба</t>
  </si>
  <si>
    <t>147 2 02 15001 10 0000 151</t>
  </si>
  <si>
    <t>147 2 02 29999 10 0000 151</t>
  </si>
  <si>
    <t>Прочие субсидии бюджетам сельских поселений</t>
  </si>
  <si>
    <t>147 2 02 35118 10 0000 151</t>
  </si>
  <si>
    <t>147 2 02 30024 10 0000 151</t>
  </si>
  <si>
    <t>147 2 02 49999 10 0000 151</t>
  </si>
  <si>
    <t>исполн.</t>
  </si>
  <si>
    <t>факт</t>
  </si>
  <si>
    <t>Исполнение бюджета за 1 квартал</t>
  </si>
  <si>
    <t>Невыясненные поступления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</si>
</sst>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  <numFmt numFmtId="189" formatCode="0.00000"/>
    <numFmt numFmtId="190" formatCode="#,##0.00_ ;\-#,##0.00\ "/>
    <numFmt numFmtId="191" formatCode="0.00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Tahoma"/>
      <family val="2"/>
    </font>
    <font>
      <sz val="10"/>
      <name val="Courier New"/>
      <family val="3"/>
    </font>
    <font>
      <sz val="11"/>
      <name val="Arial Cyr"/>
      <family val="0"/>
    </font>
    <font>
      <b/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88" fontId="12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88" fontId="12" fillId="0" borderId="10" xfId="0" applyNumberFormat="1" applyFont="1" applyBorder="1" applyAlignment="1">
      <alignment/>
    </xf>
    <xf numFmtId="188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4">
      <selection activeCell="H36" sqref="H36"/>
    </sheetView>
  </sheetViews>
  <sheetFormatPr defaultColWidth="9.00390625" defaultRowHeight="12.75"/>
  <cols>
    <col min="1" max="1" width="32.00390625" style="0" customWidth="1"/>
    <col min="2" max="2" width="96.625" style="0" customWidth="1"/>
    <col min="3" max="3" width="15.25390625" style="0" customWidth="1"/>
    <col min="4" max="4" width="13.75390625" style="0" customWidth="1"/>
    <col min="5" max="5" width="10.125" style="0" customWidth="1"/>
  </cols>
  <sheetData>
    <row r="1" spans="2:13" ht="14.25">
      <c r="B1" s="83" t="s">
        <v>107</v>
      </c>
      <c r="C1" s="83"/>
      <c r="D1" s="83"/>
      <c r="E1" s="83"/>
      <c r="F1" s="83"/>
      <c r="H1" s="84"/>
      <c r="I1" s="84"/>
      <c r="J1" s="84"/>
      <c r="K1" s="84"/>
      <c r="L1" s="84"/>
      <c r="M1" s="84"/>
    </row>
    <row r="2" spans="2:13" ht="14.25">
      <c r="B2" s="83" t="s">
        <v>124</v>
      </c>
      <c r="C2" s="83"/>
      <c r="D2" s="83"/>
      <c r="E2" s="83"/>
      <c r="F2" s="83"/>
      <c r="H2" s="84"/>
      <c r="I2" s="84"/>
      <c r="J2" s="84"/>
      <c r="K2" s="84"/>
      <c r="L2" s="84"/>
      <c r="M2" s="84"/>
    </row>
    <row r="3" spans="2:13" ht="14.25">
      <c r="B3" s="83" t="s">
        <v>123</v>
      </c>
      <c r="C3" s="83"/>
      <c r="D3" s="83"/>
      <c r="E3" s="83"/>
      <c r="F3" s="83"/>
      <c r="H3" s="84"/>
      <c r="I3" s="84"/>
      <c r="J3" s="84"/>
      <c r="K3" s="84"/>
      <c r="L3" s="84"/>
      <c r="M3" s="84"/>
    </row>
    <row r="4" spans="2:13" ht="14.25">
      <c r="B4" s="83" t="s">
        <v>126</v>
      </c>
      <c r="C4" s="83"/>
      <c r="D4" s="83"/>
      <c r="E4" s="83"/>
      <c r="F4" s="83"/>
      <c r="H4" s="84"/>
      <c r="I4" s="84"/>
      <c r="J4" s="84"/>
      <c r="K4" s="84"/>
      <c r="L4" s="84"/>
      <c r="M4" s="84"/>
    </row>
    <row r="5" spans="2:6" ht="13.5">
      <c r="B5" s="83"/>
      <c r="C5" s="83"/>
      <c r="D5" s="83"/>
      <c r="E5" s="83"/>
      <c r="F5" s="83"/>
    </row>
    <row r="6" ht="19.5">
      <c r="B6" s="85" t="s">
        <v>139</v>
      </c>
    </row>
    <row r="7" spans="1:3" ht="12.75">
      <c r="A7" s="44"/>
      <c r="B7" s="44"/>
      <c r="C7" s="44"/>
    </row>
    <row r="8" spans="1:5" ht="15.75">
      <c r="A8" s="86" t="s">
        <v>0</v>
      </c>
      <c r="B8" s="86" t="s">
        <v>9</v>
      </c>
      <c r="C8" s="87" t="s">
        <v>66</v>
      </c>
      <c r="D8" s="87" t="s">
        <v>138</v>
      </c>
      <c r="E8" s="87" t="s">
        <v>67</v>
      </c>
    </row>
    <row r="9" spans="1:5" ht="15.75">
      <c r="A9" s="88" t="s">
        <v>1</v>
      </c>
      <c r="B9" s="89"/>
      <c r="C9" s="90">
        <v>2018</v>
      </c>
      <c r="D9" s="90">
        <v>2018</v>
      </c>
      <c r="E9" s="90" t="s">
        <v>137</v>
      </c>
    </row>
    <row r="10" spans="1:5" ht="15.75">
      <c r="A10" s="91" t="s">
        <v>2</v>
      </c>
      <c r="B10" s="91" t="s">
        <v>9</v>
      </c>
      <c r="C10" s="91">
        <f>C11+C15+C19+C24+C23+C17+C28+C30+C29</f>
        <v>2644</v>
      </c>
      <c r="D10" s="91">
        <f>D11+D15+D19+D24+D23+D17+D28+D30+D31</f>
        <v>662</v>
      </c>
      <c r="E10" s="92">
        <f>D10/C10*100</f>
        <v>25.03782148260212</v>
      </c>
    </row>
    <row r="11" spans="1:5" ht="15.75">
      <c r="A11" s="93" t="s">
        <v>97</v>
      </c>
      <c r="B11" s="94" t="s">
        <v>10</v>
      </c>
      <c r="C11" s="94">
        <f>C13</f>
        <v>290</v>
      </c>
      <c r="D11" s="94">
        <f>D13</f>
        <v>73</v>
      </c>
      <c r="E11" s="95">
        <f>E13</f>
        <v>25.17241379310345</v>
      </c>
    </row>
    <row r="12" spans="1:5" ht="15">
      <c r="A12" s="93" t="s">
        <v>118</v>
      </c>
      <c r="B12" s="93" t="s">
        <v>17</v>
      </c>
      <c r="C12" s="93">
        <v>290</v>
      </c>
      <c r="D12" s="93">
        <v>73</v>
      </c>
      <c r="E12" s="96">
        <f>D12/C12*100</f>
        <v>25.17241379310345</v>
      </c>
    </row>
    <row r="13" spans="1:5" ht="15">
      <c r="A13" s="97" t="s">
        <v>119</v>
      </c>
      <c r="B13" s="93" t="s">
        <v>17</v>
      </c>
      <c r="C13" s="93">
        <v>290</v>
      </c>
      <c r="D13" s="93">
        <v>73</v>
      </c>
      <c r="E13" s="96">
        <f>D13/C13*100</f>
        <v>25.17241379310345</v>
      </c>
    </row>
    <row r="14" spans="1:5" ht="15">
      <c r="A14" s="97"/>
      <c r="B14" s="93"/>
      <c r="C14" s="93"/>
      <c r="D14" s="93"/>
      <c r="E14" s="93"/>
    </row>
    <row r="15" spans="1:5" ht="15.75">
      <c r="A15" s="98" t="s">
        <v>98</v>
      </c>
      <c r="B15" s="94" t="s">
        <v>22</v>
      </c>
      <c r="C15" s="94">
        <f>C16</f>
        <v>60</v>
      </c>
      <c r="D15" s="94">
        <f>D16</f>
        <v>19</v>
      </c>
      <c r="E15" s="99">
        <f>E16</f>
        <v>31.666666666666664</v>
      </c>
    </row>
    <row r="16" spans="1:5" ht="15">
      <c r="A16" s="93" t="s">
        <v>96</v>
      </c>
      <c r="B16" s="93" t="s">
        <v>22</v>
      </c>
      <c r="C16" s="93">
        <v>60</v>
      </c>
      <c r="D16" s="93">
        <v>19</v>
      </c>
      <c r="E16" s="100">
        <f>D16/C16*100</f>
        <v>31.666666666666664</v>
      </c>
    </row>
    <row r="17" spans="1:5" ht="15.75">
      <c r="A17" s="94" t="s">
        <v>3</v>
      </c>
      <c r="B17" s="94" t="s">
        <v>11</v>
      </c>
      <c r="C17" s="94">
        <f>C18</f>
        <v>40</v>
      </c>
      <c r="D17" s="94">
        <f>D18</f>
        <v>5</v>
      </c>
      <c r="E17" s="99">
        <f>E18</f>
        <v>12.5</v>
      </c>
    </row>
    <row r="18" spans="1:5" ht="15">
      <c r="A18" s="93" t="s">
        <v>71</v>
      </c>
      <c r="B18" s="93" t="s">
        <v>75</v>
      </c>
      <c r="C18" s="93">
        <v>40</v>
      </c>
      <c r="D18" s="93">
        <v>5</v>
      </c>
      <c r="E18" s="100">
        <f>D18/C18*100</f>
        <v>12.5</v>
      </c>
    </row>
    <row r="19" spans="1:5" ht="15.75">
      <c r="A19" s="93"/>
      <c r="B19" s="94" t="s">
        <v>95</v>
      </c>
      <c r="C19" s="94">
        <f>C20+C21</f>
        <v>850</v>
      </c>
      <c r="D19" s="94">
        <f>D20+D21</f>
        <v>196</v>
      </c>
      <c r="E19" s="95">
        <f>D19/C19*100</f>
        <v>23.058823529411764</v>
      </c>
    </row>
    <row r="20" spans="1:5" ht="15">
      <c r="A20" s="93" t="s">
        <v>121</v>
      </c>
      <c r="B20" s="93" t="s">
        <v>103</v>
      </c>
      <c r="C20" s="93">
        <v>500</v>
      </c>
      <c r="D20" s="93">
        <v>174</v>
      </c>
      <c r="E20" s="100">
        <f>D20/C20*100</f>
        <v>34.8</v>
      </c>
    </row>
    <row r="21" spans="1:5" ht="15">
      <c r="A21" s="93" t="s">
        <v>122</v>
      </c>
      <c r="B21" s="93" t="s">
        <v>104</v>
      </c>
      <c r="C21" s="93">
        <v>350</v>
      </c>
      <c r="D21" s="93">
        <v>22</v>
      </c>
      <c r="E21" s="100">
        <f>D21/C21*100</f>
        <v>6.2857142857142865</v>
      </c>
    </row>
    <row r="22" spans="1:5" ht="15">
      <c r="A22" s="93"/>
      <c r="B22" s="93"/>
      <c r="C22" s="93"/>
      <c r="D22" s="93"/>
      <c r="E22" s="93"/>
    </row>
    <row r="23" spans="1:5" ht="15.75" hidden="1">
      <c r="A23" s="93"/>
      <c r="B23" s="93"/>
      <c r="C23" s="94"/>
      <c r="D23" s="94"/>
      <c r="E23" s="94"/>
    </row>
    <row r="24" spans="1:5" ht="15.75">
      <c r="A24" s="94" t="s">
        <v>84</v>
      </c>
      <c r="B24" s="94" t="s">
        <v>99</v>
      </c>
      <c r="C24" s="94">
        <f>C25+C26+C27</f>
        <v>170</v>
      </c>
      <c r="D24" s="94">
        <f>D25+D26+D27</f>
        <v>98</v>
      </c>
      <c r="E24" s="99">
        <f>D24/C24*100</f>
        <v>57.647058823529406</v>
      </c>
    </row>
    <row r="25" spans="1:5" ht="15">
      <c r="A25" s="93" t="s">
        <v>127</v>
      </c>
      <c r="B25" s="93" t="s">
        <v>108</v>
      </c>
      <c r="C25" s="93">
        <v>95</v>
      </c>
      <c r="D25" s="93">
        <v>54</v>
      </c>
      <c r="E25" s="96">
        <f aca="true" t="shared" si="0" ref="E25:E30">D25/C25*100</f>
        <v>56.84210526315789</v>
      </c>
    </row>
    <row r="26" spans="1:5" ht="15">
      <c r="A26" s="93" t="s">
        <v>101</v>
      </c>
      <c r="B26" s="93" t="s">
        <v>85</v>
      </c>
      <c r="C26" s="93">
        <v>40</v>
      </c>
      <c r="D26" s="93">
        <v>9</v>
      </c>
      <c r="E26" s="100">
        <f t="shared" si="0"/>
        <v>22.5</v>
      </c>
    </row>
    <row r="27" spans="1:5" ht="15">
      <c r="A27" s="101" t="s">
        <v>128</v>
      </c>
      <c r="B27" s="93" t="s">
        <v>109</v>
      </c>
      <c r="C27" s="93">
        <v>35</v>
      </c>
      <c r="D27" s="93">
        <v>35</v>
      </c>
      <c r="E27" s="100">
        <f t="shared" si="0"/>
        <v>100</v>
      </c>
    </row>
    <row r="28" spans="1:5" ht="15.75">
      <c r="A28" s="102" t="s">
        <v>117</v>
      </c>
      <c r="B28" s="94" t="s">
        <v>115</v>
      </c>
      <c r="C28" s="94">
        <v>1234</v>
      </c>
      <c r="D28" s="94">
        <v>293</v>
      </c>
      <c r="E28" s="100">
        <f t="shared" si="0"/>
        <v>23.743922204213938</v>
      </c>
    </row>
    <row r="29" spans="1:5" ht="15">
      <c r="A29" s="101" t="s">
        <v>129</v>
      </c>
      <c r="B29" s="93" t="s">
        <v>130</v>
      </c>
      <c r="C29" s="93"/>
      <c r="D29" s="93"/>
      <c r="E29" s="93"/>
    </row>
    <row r="30" spans="1:5" s="30" customFormat="1" ht="15.75">
      <c r="A30" s="102" t="s">
        <v>120</v>
      </c>
      <c r="B30" s="94" t="s">
        <v>140</v>
      </c>
      <c r="C30" s="94"/>
      <c r="D30" s="94">
        <v>-45</v>
      </c>
      <c r="E30" s="99"/>
    </row>
    <row r="31" spans="1:8" ht="15.75">
      <c r="A31" s="102" t="s">
        <v>86</v>
      </c>
      <c r="B31" s="93"/>
      <c r="C31" s="93"/>
      <c r="D31" s="93">
        <v>23</v>
      </c>
      <c r="E31" s="93"/>
      <c r="H31" t="s">
        <v>125</v>
      </c>
    </row>
    <row r="32" spans="1:5" ht="15.75">
      <c r="A32" s="103"/>
      <c r="B32" s="104" t="s">
        <v>23</v>
      </c>
      <c r="C32" s="104">
        <f>C10</f>
        <v>2644</v>
      </c>
      <c r="D32" s="104">
        <f>D10</f>
        <v>662</v>
      </c>
      <c r="E32" s="105">
        <f>D32/C32*100</f>
        <v>25.03782148260212</v>
      </c>
    </row>
    <row r="33" spans="1:5" ht="15.75">
      <c r="A33" s="101"/>
      <c r="B33" s="93" t="s">
        <v>100</v>
      </c>
      <c r="C33" s="94">
        <f>C34+C36+C37+C39+C38+C40</f>
        <v>7426</v>
      </c>
      <c r="D33" s="94">
        <f>D34+D36+D37+D39+D38+D40</f>
        <v>1666</v>
      </c>
      <c r="E33" s="99">
        <f>D33/C33*100</f>
        <v>22.434688930783732</v>
      </c>
    </row>
    <row r="34" spans="1:5" ht="15">
      <c r="A34" s="101" t="s">
        <v>131</v>
      </c>
      <c r="B34" s="93" t="s">
        <v>105</v>
      </c>
      <c r="C34" s="93">
        <v>6850</v>
      </c>
      <c r="D34" s="93">
        <v>1645</v>
      </c>
      <c r="E34" s="93">
        <f>D34/C34*100</f>
        <v>24.014598540145986</v>
      </c>
    </row>
    <row r="35" spans="1:5" ht="15" hidden="1">
      <c r="A35" s="101" t="s">
        <v>112</v>
      </c>
      <c r="B35" s="93" t="s">
        <v>113</v>
      </c>
      <c r="C35" s="93"/>
      <c r="D35" s="93"/>
      <c r="E35" s="93" t="e">
        <f aca="true" t="shared" si="1" ref="E35:E40">D35/C35*100</f>
        <v>#DIV/0!</v>
      </c>
    </row>
    <row r="36" spans="1:5" ht="15">
      <c r="A36" s="101" t="s">
        <v>132</v>
      </c>
      <c r="B36" s="93" t="s">
        <v>133</v>
      </c>
      <c r="C36" s="93">
        <v>466</v>
      </c>
      <c r="D36" s="93"/>
      <c r="E36" s="100">
        <f t="shared" si="1"/>
        <v>0</v>
      </c>
    </row>
    <row r="37" spans="1:5" ht="15">
      <c r="A37" s="101" t="s">
        <v>134</v>
      </c>
      <c r="B37" s="93" t="s">
        <v>74</v>
      </c>
      <c r="C37" s="93">
        <v>77</v>
      </c>
      <c r="D37" s="93">
        <v>15</v>
      </c>
      <c r="E37" s="100">
        <f t="shared" si="1"/>
        <v>19.480519480519483</v>
      </c>
    </row>
    <row r="38" spans="1:5" ht="15">
      <c r="A38" s="101" t="s">
        <v>135</v>
      </c>
      <c r="B38" s="93" t="s">
        <v>111</v>
      </c>
      <c r="C38" s="93">
        <v>33</v>
      </c>
      <c r="D38" s="93">
        <v>6</v>
      </c>
      <c r="E38" s="100">
        <f t="shared" si="1"/>
        <v>18.181818181818183</v>
      </c>
    </row>
    <row r="39" spans="1:5" ht="15" hidden="1">
      <c r="A39" s="101" t="s">
        <v>114</v>
      </c>
      <c r="B39" s="93" t="s">
        <v>110</v>
      </c>
      <c r="C39" s="93"/>
      <c r="D39" s="93"/>
      <c r="E39" s="93" t="e">
        <f t="shared" si="1"/>
        <v>#DIV/0!</v>
      </c>
    </row>
    <row r="40" spans="1:5" ht="15">
      <c r="A40" s="101" t="s">
        <v>136</v>
      </c>
      <c r="B40" s="93" t="s">
        <v>116</v>
      </c>
      <c r="C40" s="93"/>
      <c r="D40" s="93"/>
      <c r="E40" s="93"/>
    </row>
    <row r="41" spans="1:5" ht="15.75">
      <c r="A41" s="103"/>
      <c r="B41" s="104" t="s">
        <v>106</v>
      </c>
      <c r="C41" s="104">
        <f>C32+C33</f>
        <v>10070</v>
      </c>
      <c r="D41" s="104">
        <f>D32+D33</f>
        <v>2328</v>
      </c>
      <c r="E41" s="106">
        <f>D41/C41*100</f>
        <v>23.118172790466733</v>
      </c>
    </row>
    <row r="42" spans="1:5" ht="12.75">
      <c r="A42" s="44"/>
      <c r="B42" s="80"/>
      <c r="C42" s="82"/>
      <c r="D42" s="82"/>
      <c r="E42" s="82"/>
    </row>
    <row r="43" spans="2:3" ht="12.75">
      <c r="B43" s="81"/>
      <c r="C43" s="79"/>
    </row>
    <row r="44" spans="2:3" ht="12.75">
      <c r="B44" s="21"/>
      <c r="C44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2019-06-10T04:23:55Z</cp:lastPrinted>
  <dcterms:created xsi:type="dcterms:W3CDTF">2006-02-27T08:11:04Z</dcterms:created>
  <dcterms:modified xsi:type="dcterms:W3CDTF">2019-11-07T02:53:37Z</dcterms:modified>
  <cp:category/>
  <cp:version/>
  <cp:contentType/>
  <cp:contentStatus/>
</cp:coreProperties>
</file>